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ssdem\Desktop\"/>
    </mc:Choice>
  </mc:AlternateContent>
  <xr:revisionPtr revIDLastSave="0" documentId="13_ncr:1_{3562B7B8-BC65-44E1-BF17-0ACBDE52DF2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Задача 1" sheetId="2" r:id="rId1"/>
    <sheet name="Задача 2" sheetId="3" r:id="rId2"/>
    <sheet name="Задача 3" sheetId="4" r:id="rId3"/>
    <sheet name="Задача 4" sheetId="1" r:id="rId4"/>
  </sheets>
  <definedNames>
    <definedName name="solver_adj" localSheetId="0" hidden="1">'Задача 1'!$L$2,'Задача 1'!$I$2:$J$2</definedName>
    <definedName name="solver_adj" localSheetId="1" hidden="1">'Задача 2'!$I$2,'Задача 2'!$K$2:$L$2</definedName>
    <definedName name="solver_adj" localSheetId="2" hidden="1">'Задача 3'!$L$2,'Задача 3'!$I$2:$J$2</definedName>
    <definedName name="solver_adj" localSheetId="3" hidden="1">'Задача 4'!$G$2:$H$2,'Задача 4'!$J$2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ng" localSheetId="3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lhs1" localSheetId="0" hidden="1">'Задача 1'!$G$2:$G$5</definedName>
    <definedName name="solver_lhs1" localSheetId="1" hidden="1">'Задача 2'!$G$2:$G$5</definedName>
    <definedName name="solver_lhs1" localSheetId="2" hidden="1">'Задача 3'!$N$13:$N$20</definedName>
    <definedName name="solver_lhs1" localSheetId="3" hidden="1">'Задача 4'!$M$2:$M$7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um" localSheetId="0" hidden="1">1</definedName>
    <definedName name="solver_num" localSheetId="1" hidden="1">1</definedName>
    <definedName name="solver_num" localSheetId="2" hidden="1">1</definedName>
    <definedName name="solver_num" localSheetId="3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0" hidden="1">'Задача 1'!$G$2</definedName>
    <definedName name="solver_opt" localSheetId="1" hidden="1">'Задача 2'!$G$5</definedName>
    <definedName name="solver_opt" localSheetId="2" hidden="1">'Задача 3'!$N$20</definedName>
    <definedName name="solver_opt" localSheetId="3" hidden="1">'Задача 4'!$M$7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el1" localSheetId="0" hidden="1">1</definedName>
    <definedName name="solver_rel1" localSheetId="1" hidden="1">1</definedName>
    <definedName name="solver_rel1" localSheetId="2" hidden="1">1</definedName>
    <definedName name="solver_rel1" localSheetId="3" hidden="1">1</definedName>
    <definedName name="solver_rhs1" localSheetId="0" hidden="1">1</definedName>
    <definedName name="solver_rhs1" localSheetId="1" hidden="1">1</definedName>
    <definedName name="solver_rhs1" localSheetId="2" hidden="1">1</definedName>
    <definedName name="solver_rhs1" localSheetId="3" hidden="1">1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1" l="1"/>
  <c r="D23" i="1"/>
  <c r="B23" i="1"/>
  <c r="M4" i="1"/>
  <c r="M3" i="1"/>
  <c r="B16" i="1"/>
  <c r="B15" i="1"/>
  <c r="B14" i="1"/>
  <c r="B13" i="1"/>
  <c r="B12" i="1"/>
  <c r="B11" i="1"/>
  <c r="B15" i="3"/>
  <c r="D9" i="3" s="1"/>
  <c r="B15" i="2"/>
  <c r="N13" i="4"/>
  <c r="N14" i="4"/>
  <c r="N15" i="4"/>
  <c r="N16" i="4"/>
  <c r="N17" i="4"/>
  <c r="N18" i="4"/>
  <c r="N19" i="4"/>
  <c r="N20" i="4"/>
  <c r="G2" i="3"/>
  <c r="G3" i="3"/>
  <c r="G4" i="3"/>
  <c r="G5" i="3"/>
  <c r="B9" i="3"/>
  <c r="B10" i="3"/>
  <c r="B11" i="3"/>
  <c r="B12" i="3"/>
  <c r="G2" i="2"/>
  <c r="G3" i="2"/>
  <c r="G4" i="2"/>
  <c r="G5" i="2"/>
  <c r="B9" i="2"/>
  <c r="B10" i="2"/>
  <c r="B11" i="2"/>
  <c r="B12" i="2"/>
  <c r="B19" i="1" l="1"/>
  <c r="D16" i="1" s="1"/>
  <c r="D11" i="3"/>
  <c r="D10" i="3"/>
  <c r="D12" i="3"/>
  <c r="D12" i="2"/>
  <c r="D9" i="2"/>
  <c r="D10" i="2"/>
  <c r="D11" i="2"/>
  <c r="D15" i="1" l="1"/>
  <c r="D14" i="1"/>
  <c r="D13" i="1"/>
  <c r="D11" i="1"/>
  <c r="D12" i="1"/>
</calcChain>
</file>

<file path=xl/sharedStrings.xml><?xml version="1.0" encoding="utf-8"?>
<sst xmlns="http://schemas.openxmlformats.org/spreadsheetml/2006/main" count="105" uniqueCount="27">
  <si>
    <t>комп 4</t>
  </si>
  <si>
    <t>комп 3</t>
  </si>
  <si>
    <t>комп 2</t>
  </si>
  <si>
    <t>комп 1</t>
  </si>
  <si>
    <t>DEA</t>
  </si>
  <si>
    <t>вес 3</t>
  </si>
  <si>
    <t>вес 2</t>
  </si>
  <si>
    <t>вес 1</t>
  </si>
  <si>
    <t>эффективность</t>
  </si>
  <si>
    <t>продукт 1</t>
  </si>
  <si>
    <t>ресурс 2</t>
  </si>
  <si>
    <t>ресурс 1</t>
  </si>
  <si>
    <t>продукт 2</t>
  </si>
  <si>
    <t>ресурс</t>
  </si>
  <si>
    <t>комп 10</t>
  </si>
  <si>
    <t>комп 8</t>
  </si>
  <si>
    <t>комп 6</t>
  </si>
  <si>
    <t>комп 5</t>
  </si>
  <si>
    <t>проиграл 7</t>
  </si>
  <si>
    <t>комп 9</t>
  </si>
  <si>
    <t>проиграл 1</t>
  </si>
  <si>
    <t>комп 7</t>
  </si>
  <si>
    <t>проиграл 5</t>
  </si>
  <si>
    <t>продукт/ресурс</t>
  </si>
  <si>
    <t>Эффективность</t>
  </si>
  <si>
    <t>первый DEA</t>
  </si>
  <si>
    <t>второй DEA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</si>
</sst>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'Задача 1'!$B$2:$B$5</c:f>
              <c:numCache>
                <c:formatCode>General</c:formatCode>
                <c:ptCount val="4"/>
                <c:pt idx="0">
                  <c:v>500</c:v>
                </c:pt>
                <c:pt idx="1">
                  <c:v>350</c:v>
                </c:pt>
                <c:pt idx="2">
                  <c:v>1000</c:v>
                </c:pt>
                <c:pt idx="3">
                  <c:v>400</c:v>
                </c:pt>
              </c:numCache>
            </c:numRef>
          </c:xVal>
          <c:yVal>
            <c:numRef>
              <c:f>'Задача 1'!$E$2:$E$5</c:f>
              <c:numCache>
                <c:formatCode>General</c:formatCode>
                <c:ptCount val="4"/>
                <c:pt idx="0">
                  <c:v>300</c:v>
                </c:pt>
                <c:pt idx="1">
                  <c:v>300</c:v>
                </c:pt>
                <c:pt idx="2">
                  <c:v>800</c:v>
                </c:pt>
                <c:pt idx="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90-4A8F-B677-76B5ED46D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5086304"/>
        <c:axId val="1476919120"/>
      </c:scatterChart>
      <c:valAx>
        <c:axId val="1475086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919120"/>
        <c:crosses val="autoZero"/>
        <c:crossBetween val="midCat"/>
      </c:valAx>
      <c:valAx>
        <c:axId val="147691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5086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'Задача 2'!$B$2:$B$5</c:f>
              <c:numCache>
                <c:formatCode>General</c:formatCode>
                <c:ptCount val="4"/>
                <c:pt idx="0">
                  <c:v>500</c:v>
                </c:pt>
                <c:pt idx="1">
                  <c:v>350</c:v>
                </c:pt>
                <c:pt idx="2">
                  <c:v>1000</c:v>
                </c:pt>
                <c:pt idx="3">
                  <c:v>400</c:v>
                </c:pt>
              </c:numCache>
            </c:numRef>
          </c:xVal>
          <c:yVal>
            <c:numRef>
              <c:f>'Задача 2'!$D$2:$D$5</c:f>
              <c:numCache>
                <c:formatCode>General</c:formatCode>
                <c:ptCount val="4"/>
                <c:pt idx="0">
                  <c:v>200</c:v>
                </c:pt>
                <c:pt idx="1">
                  <c:v>300</c:v>
                </c:pt>
                <c:pt idx="2">
                  <c:v>350</c:v>
                </c:pt>
                <c:pt idx="3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D2-418F-8874-A8CA691EF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5086304"/>
        <c:axId val="1476919120"/>
      </c:scatterChart>
      <c:valAx>
        <c:axId val="1475086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919120"/>
        <c:crosses val="autoZero"/>
        <c:crossBetween val="midCat"/>
      </c:valAx>
      <c:valAx>
        <c:axId val="147691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5086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'Задача 4'!$B$2:$B$7</c:f>
              <c:numCache>
                <c:formatCode>General</c:formatCode>
                <c:ptCount val="6"/>
                <c:pt idx="0">
                  <c:v>200</c:v>
                </c:pt>
                <c:pt idx="1">
                  <c:v>625</c:v>
                </c:pt>
                <c:pt idx="2">
                  <c:v>400</c:v>
                </c:pt>
                <c:pt idx="3">
                  <c:v>425</c:v>
                </c:pt>
                <c:pt idx="4">
                  <c:v>400</c:v>
                </c:pt>
                <c:pt idx="5">
                  <c:v>800</c:v>
                </c:pt>
              </c:numCache>
            </c:numRef>
          </c:xVal>
          <c:yVal>
            <c:numRef>
              <c:f>'Задача 4'!$E$2:$E$7</c:f>
              <c:numCache>
                <c:formatCode>General</c:formatCode>
                <c:ptCount val="6"/>
                <c:pt idx="0">
                  <c:v>350</c:v>
                </c:pt>
                <c:pt idx="1">
                  <c:v>650</c:v>
                </c:pt>
                <c:pt idx="2">
                  <c:v>400</c:v>
                </c:pt>
                <c:pt idx="3">
                  <c:v>700</c:v>
                </c:pt>
                <c:pt idx="4">
                  <c:v>700</c:v>
                </c:pt>
                <c:pt idx="5">
                  <c:v>525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82-42CB-BDE5-E64815CA9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5806591"/>
        <c:axId val="1102129439"/>
      </c:scatterChart>
      <c:valAx>
        <c:axId val="10958065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129439"/>
        <c:crosses val="autoZero"/>
        <c:crossBetween val="midCat"/>
      </c:valAx>
      <c:valAx>
        <c:axId val="1102129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8065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198120</xdr:colOff>
      <xdr:row>6</xdr:row>
      <xdr:rowOff>171450</xdr:rowOff>
    </xdr:from>
    <xdr:to>
      <xdr:col>15</xdr:col>
      <xdr:colOff>228600</xdr:colOff>
      <xdr:row>26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4BA5178-F3AF-4A75-9AA5-86C713513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198120</xdr:colOff>
      <xdr:row>6</xdr:row>
      <xdr:rowOff>171450</xdr:rowOff>
    </xdr:from>
    <xdr:to>
      <xdr:col>15</xdr:col>
      <xdr:colOff>228600</xdr:colOff>
      <xdr:row>26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2939E94-5B40-4242-AAA2-98B65DA52C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10</xdr:row>
      <xdr:rowOff>3810</xdr:rowOff>
    </xdr:from>
    <xdr:to>
      <xdr:col>14</xdr:col>
      <xdr:colOff>312420</xdr:colOff>
      <xdr:row>25</xdr:row>
      <xdr:rowOff>3810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03D470F-CA61-4644-A257-092FA25C66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4C2D1-207C-4063-B1D3-437CBCC4D0B1}">
  <dimension ref="A1:T15"/>
  <sheetViews>
    <sheetView tabSelected="1" workbookViewId="0">
      <selection activeCell="F13" sqref="F13"/>
    </sheetView>
  </sheetViews>
  <sheetFormatPr defaultRowHeight="14.4" x14ac:dyDescent="0.3"/>
  <sheetData>
    <row r="1" spans="1:20" x14ac:dyDescent="0.3">
      <c r="A1" s="5"/>
      <c r="B1" s="6" t="s">
        <v>11</v>
      </c>
      <c r="C1" s="6" t="s">
        <v>10</v>
      </c>
      <c r="D1" s="6"/>
      <c r="E1" s="7" t="s">
        <v>9</v>
      </c>
      <c r="G1" t="s">
        <v>8</v>
      </c>
      <c r="I1" t="s">
        <v>7</v>
      </c>
      <c r="J1" t="s">
        <v>6</v>
      </c>
      <c r="L1" t="s">
        <v>5</v>
      </c>
      <c r="O1" s="1" t="s">
        <v>4</v>
      </c>
    </row>
    <row r="2" spans="1:20" x14ac:dyDescent="0.3">
      <c r="A2" s="8" t="s">
        <v>3</v>
      </c>
      <c r="B2" s="4">
        <v>500</v>
      </c>
      <c r="C2" s="4">
        <v>200</v>
      </c>
      <c r="D2" s="4"/>
      <c r="E2" s="9">
        <v>300</v>
      </c>
      <c r="G2">
        <f>E2*L$2/(I$2*B2+J$2*C2)</f>
        <v>0.74475531358419478</v>
      </c>
      <c r="I2">
        <v>1.2942448589079349</v>
      </c>
      <c r="J2">
        <v>0.19173900683740033</v>
      </c>
      <c r="L2">
        <v>1.7016919890268585</v>
      </c>
      <c r="O2" s="2">
        <v>0.74475499999999994</v>
      </c>
      <c r="Q2">
        <v>0.91565903877963895</v>
      </c>
      <c r="R2">
        <v>0.13565315905480241</v>
      </c>
      <c r="T2">
        <v>1.2039220301560452</v>
      </c>
    </row>
    <row r="3" spans="1:20" x14ac:dyDescent="0.3">
      <c r="A3" s="8" t="s">
        <v>2</v>
      </c>
      <c r="B3" s="4">
        <v>350</v>
      </c>
      <c r="C3" s="4">
        <v>300</v>
      </c>
      <c r="D3" s="4"/>
      <c r="E3" s="9">
        <v>300</v>
      </c>
      <c r="G3">
        <f>E3*L$2/(I$2*B3+J$2*C3)</f>
        <v>1.0000003800905906</v>
      </c>
      <c r="O3" s="2">
        <v>1</v>
      </c>
      <c r="Q3">
        <v>2.4408672702266951</v>
      </c>
      <c r="R3">
        <v>0.3616082613667555</v>
      </c>
      <c r="T3">
        <v>3.2092877022176256</v>
      </c>
    </row>
    <row r="4" spans="1:20" x14ac:dyDescent="0.3">
      <c r="A4" s="8" t="s">
        <v>1</v>
      </c>
      <c r="B4" s="4">
        <v>1000</v>
      </c>
      <c r="C4" s="4">
        <v>350</v>
      </c>
      <c r="D4" s="4"/>
      <c r="E4" s="9">
        <v>800</v>
      </c>
      <c r="G4">
        <f>E4*L$2/(I$2*B4+J$2*C4)</f>
        <v>1.0000000587066189</v>
      </c>
      <c r="O4" s="2">
        <v>1</v>
      </c>
      <c r="Q4">
        <v>0.73482977218988399</v>
      </c>
      <c r="R4">
        <v>0.90719032738722216</v>
      </c>
      <c r="T4">
        <v>1.3154333138507583</v>
      </c>
    </row>
    <row r="5" spans="1:20" ht="15" thickBot="1" x14ac:dyDescent="0.35">
      <c r="A5" s="10" t="s">
        <v>0</v>
      </c>
      <c r="B5" s="11">
        <v>400</v>
      </c>
      <c r="C5" s="11">
        <v>100</v>
      </c>
      <c r="D5" s="11"/>
      <c r="E5" s="12">
        <v>200</v>
      </c>
      <c r="G5">
        <f>E5*L$2/(I$2*B5+J$2*C5)</f>
        <v>0.63392856498700245</v>
      </c>
      <c r="O5" s="3">
        <v>0.875</v>
      </c>
      <c r="Q5">
        <v>0</v>
      </c>
      <c r="R5">
        <v>0.2989744177723726</v>
      </c>
      <c r="T5">
        <v>0.13080137151846105</v>
      </c>
    </row>
    <row r="7" spans="1:20" ht="15" thickBot="1" x14ac:dyDescent="0.35"/>
    <row r="8" spans="1:20" x14ac:dyDescent="0.3">
      <c r="B8" t="s">
        <v>23</v>
      </c>
      <c r="D8" s="1" t="s">
        <v>8</v>
      </c>
    </row>
    <row r="9" spans="1:20" x14ac:dyDescent="0.3">
      <c r="A9" s="4" t="s">
        <v>3</v>
      </c>
      <c r="B9">
        <f>E2/B2</f>
        <v>0.6</v>
      </c>
      <c r="D9" s="2">
        <f>B9/B$15</f>
        <v>0.70000000000000007</v>
      </c>
    </row>
    <row r="10" spans="1:20" x14ac:dyDescent="0.3">
      <c r="A10" s="4" t="s">
        <v>2</v>
      </c>
      <c r="B10">
        <f>E3/B3</f>
        <v>0.8571428571428571</v>
      </c>
      <c r="D10" s="2">
        <f>B10/B$15</f>
        <v>1</v>
      </c>
    </row>
    <row r="11" spans="1:20" x14ac:dyDescent="0.3">
      <c r="A11" s="4" t="s">
        <v>1</v>
      </c>
      <c r="B11">
        <f>E4/B4</f>
        <v>0.8</v>
      </c>
      <c r="D11" s="2">
        <f>B11/B$15</f>
        <v>0.93333333333333346</v>
      </c>
    </row>
    <row r="12" spans="1:20" ht="15" thickBot="1" x14ac:dyDescent="0.35">
      <c r="A12" s="4" t="s">
        <v>0</v>
      </c>
      <c r="B12">
        <f>E5/B5</f>
        <v>0.5</v>
      </c>
      <c r="D12" s="3">
        <f>B12/B$15</f>
        <v>0.58333333333333337</v>
      </c>
    </row>
    <row r="15" spans="1:20" x14ac:dyDescent="0.3">
      <c r="B15">
        <f>MAX(B9:B12)</f>
        <v>0.8571428571428571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E127F-7237-4985-8810-3BFC7E232F7F}">
  <dimension ref="A1:T15"/>
  <sheetViews>
    <sheetView workbookViewId="0">
      <selection activeCell="F22" sqref="F22"/>
    </sheetView>
  </sheetViews>
  <sheetFormatPr defaultRowHeight="14.4" x14ac:dyDescent="0.3"/>
  <sheetData>
    <row r="1" spans="1:20" x14ac:dyDescent="0.3">
      <c r="A1" s="5"/>
      <c r="B1" s="6" t="s">
        <v>13</v>
      </c>
      <c r="C1" s="6"/>
      <c r="D1" s="6" t="s">
        <v>9</v>
      </c>
      <c r="E1" s="7" t="s">
        <v>12</v>
      </c>
      <c r="G1" t="s">
        <v>8</v>
      </c>
      <c r="I1" t="s">
        <v>7</v>
      </c>
      <c r="K1" t="s">
        <v>6</v>
      </c>
      <c r="L1" t="s">
        <v>5</v>
      </c>
      <c r="O1" s="1" t="s">
        <v>4</v>
      </c>
    </row>
    <row r="2" spans="1:20" x14ac:dyDescent="0.3">
      <c r="A2" s="8" t="s">
        <v>3</v>
      </c>
      <c r="B2" s="4">
        <v>500</v>
      </c>
      <c r="C2" s="4"/>
      <c r="D2" s="4">
        <v>200</v>
      </c>
      <c r="E2" s="9">
        <v>300</v>
      </c>
      <c r="G2">
        <f>(E2*L$2+K$2*D2)/(I$2*B2)</f>
        <v>0.70000045306715808</v>
      </c>
      <c r="I2">
        <v>7.2698221241004761</v>
      </c>
      <c r="K2">
        <v>0</v>
      </c>
      <c r="L2">
        <v>8.4814646343133049</v>
      </c>
      <c r="O2" s="2">
        <v>0.7</v>
      </c>
      <c r="Q2">
        <v>12.116377794184359</v>
      </c>
      <c r="S2">
        <v>0</v>
      </c>
      <c r="T2">
        <v>14.135768572673413</v>
      </c>
    </row>
    <row r="3" spans="1:20" x14ac:dyDescent="0.3">
      <c r="A3" s="8" t="s">
        <v>2</v>
      </c>
      <c r="B3" s="4">
        <v>350</v>
      </c>
      <c r="C3" s="4"/>
      <c r="D3" s="4">
        <v>300</v>
      </c>
      <c r="E3" s="9">
        <v>300</v>
      </c>
      <c r="G3">
        <f>(E3*L$2+K$2*D3)/(I$2*B3)</f>
        <v>1.0000006472387972</v>
      </c>
      <c r="O3" s="2">
        <v>1</v>
      </c>
      <c r="Q3">
        <v>6.9500838608006843</v>
      </c>
      <c r="S3">
        <v>1.0405488046065337</v>
      </c>
      <c r="T3">
        <v>7.0678863141487955</v>
      </c>
    </row>
    <row r="4" spans="1:20" x14ac:dyDescent="0.3">
      <c r="A4" s="8" t="s">
        <v>1</v>
      </c>
      <c r="B4" s="4">
        <v>1000</v>
      </c>
      <c r="C4" s="4"/>
      <c r="D4" s="4">
        <v>350</v>
      </c>
      <c r="E4" s="9">
        <v>800</v>
      </c>
      <c r="G4">
        <f>(E4*L$2+K$2*D4)/(I$2*B4)</f>
        <v>0.93333393742287751</v>
      </c>
      <c r="O4" s="2">
        <v>0.93300000000000005</v>
      </c>
      <c r="Q4">
        <v>4.9152607183304351</v>
      </c>
      <c r="S4">
        <v>0</v>
      </c>
      <c r="T4">
        <v>5.7344723713749763</v>
      </c>
    </row>
    <row r="5" spans="1:20" ht="15" thickBot="1" x14ac:dyDescent="0.35">
      <c r="A5" s="10" t="s">
        <v>0</v>
      </c>
      <c r="B5" s="11">
        <v>400</v>
      </c>
      <c r="C5" s="11"/>
      <c r="D5" s="11">
        <v>100</v>
      </c>
      <c r="E5" s="12">
        <v>200</v>
      </c>
      <c r="G5">
        <f>(E5*L$2+K$2*D5)/(I$2*B5)</f>
        <v>0.58333371088929842</v>
      </c>
      <c r="O5" s="3">
        <v>0.58299999999999996</v>
      </c>
      <c r="Q5">
        <v>7.2698221241004761</v>
      </c>
      <c r="S5">
        <v>0</v>
      </c>
      <c r="T5">
        <v>8.4814646343133049</v>
      </c>
    </row>
    <row r="7" spans="1:20" ht="15" thickBot="1" x14ac:dyDescent="0.35"/>
    <row r="8" spans="1:20" x14ac:dyDescent="0.3">
      <c r="B8" t="s">
        <v>23</v>
      </c>
      <c r="D8" s="1" t="s">
        <v>8</v>
      </c>
    </row>
    <row r="9" spans="1:20" x14ac:dyDescent="0.3">
      <c r="A9" s="4" t="s">
        <v>3</v>
      </c>
      <c r="B9">
        <f>D2/B2</f>
        <v>0.4</v>
      </c>
      <c r="D9" s="2">
        <f>B9/B$15</f>
        <v>0.46666666666666673</v>
      </c>
    </row>
    <row r="10" spans="1:20" x14ac:dyDescent="0.3">
      <c r="A10" s="4" t="s">
        <v>2</v>
      </c>
      <c r="B10">
        <f>D3/B3</f>
        <v>0.8571428571428571</v>
      </c>
      <c r="D10" s="2">
        <f>B10/B$15</f>
        <v>1</v>
      </c>
    </row>
    <row r="11" spans="1:20" x14ac:dyDescent="0.3">
      <c r="A11" s="4" t="s">
        <v>1</v>
      </c>
      <c r="B11">
        <f>D4/B4</f>
        <v>0.35</v>
      </c>
      <c r="D11" s="2">
        <f>B11/B$15</f>
        <v>0.40833333333333333</v>
      </c>
    </row>
    <row r="12" spans="1:20" ht="15" thickBot="1" x14ac:dyDescent="0.35">
      <c r="A12" s="4" t="s">
        <v>0</v>
      </c>
      <c r="B12">
        <f>D5/B5</f>
        <v>0.25</v>
      </c>
      <c r="D12" s="3">
        <f>B12/B$15</f>
        <v>0.29166666666666669</v>
      </c>
    </row>
    <row r="15" spans="1:20" x14ac:dyDescent="0.3">
      <c r="B15">
        <f>MAX(B9:B12)</f>
        <v>0.8571428571428571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DD13F-28EE-441F-90CB-0DA3F000EBC3}">
  <dimension ref="A1:U20"/>
  <sheetViews>
    <sheetView workbookViewId="0">
      <selection activeCell="F17" sqref="F17"/>
    </sheetView>
  </sheetViews>
  <sheetFormatPr defaultRowHeight="14.4" x14ac:dyDescent="0.3"/>
  <cols>
    <col min="6" max="6" width="11.21875" customWidth="1"/>
    <col min="13" max="13" width="5.21875" customWidth="1"/>
  </cols>
  <sheetData>
    <row r="1" spans="1:21" x14ac:dyDescent="0.3">
      <c r="A1" s="5"/>
      <c r="B1" s="6" t="s">
        <v>11</v>
      </c>
      <c r="C1" s="6" t="s">
        <v>10</v>
      </c>
      <c r="D1" s="6"/>
      <c r="E1" s="7" t="s">
        <v>9</v>
      </c>
      <c r="I1" t="s">
        <v>7</v>
      </c>
      <c r="J1" t="s">
        <v>6</v>
      </c>
      <c r="L1" t="s">
        <v>5</v>
      </c>
    </row>
    <row r="2" spans="1:21" x14ac:dyDescent="0.3">
      <c r="A2" s="8" t="s">
        <v>3</v>
      </c>
      <c r="B2" s="4">
        <v>200</v>
      </c>
      <c r="C2" s="4">
        <v>300</v>
      </c>
      <c r="D2" s="4"/>
      <c r="E2" s="9">
        <v>450</v>
      </c>
      <c r="F2" t="s">
        <v>18</v>
      </c>
      <c r="I2">
        <v>0.81790193476486461</v>
      </c>
      <c r="J2">
        <v>0.72702553414278215</v>
      </c>
      <c r="L2">
        <v>0.69673220649612688</v>
      </c>
    </row>
    <row r="3" spans="1:21" x14ac:dyDescent="0.3">
      <c r="A3" s="8" t="s">
        <v>2</v>
      </c>
      <c r="B3" s="4">
        <v>750</v>
      </c>
      <c r="C3" s="4">
        <v>750</v>
      </c>
      <c r="D3" s="4"/>
      <c r="E3" s="9">
        <v>650</v>
      </c>
      <c r="F3" t="s">
        <v>22</v>
      </c>
    </row>
    <row r="4" spans="1:21" x14ac:dyDescent="0.3">
      <c r="A4" s="8" t="s">
        <v>1</v>
      </c>
      <c r="B4" s="4">
        <v>400</v>
      </c>
      <c r="C4" s="4">
        <v>900</v>
      </c>
      <c r="D4" s="4"/>
      <c r="E4" s="9">
        <v>400</v>
      </c>
      <c r="F4" t="s">
        <v>20</v>
      </c>
    </row>
    <row r="5" spans="1:21" x14ac:dyDescent="0.3">
      <c r="A5" s="8" t="s">
        <v>0</v>
      </c>
      <c r="B5" s="4">
        <v>850</v>
      </c>
      <c r="C5" s="4">
        <v>750</v>
      </c>
      <c r="D5" s="4"/>
      <c r="E5" s="9">
        <v>400</v>
      </c>
      <c r="F5" t="s">
        <v>20</v>
      </c>
    </row>
    <row r="6" spans="1:21" x14ac:dyDescent="0.3">
      <c r="A6" s="8" t="s">
        <v>17</v>
      </c>
      <c r="B6" s="4">
        <v>150</v>
      </c>
      <c r="C6" s="4">
        <v>550</v>
      </c>
      <c r="D6" s="4"/>
      <c r="E6" s="9">
        <v>750</v>
      </c>
      <c r="F6" t="s">
        <v>18</v>
      </c>
    </row>
    <row r="7" spans="1:21" x14ac:dyDescent="0.3">
      <c r="A7" s="8" t="s">
        <v>16</v>
      </c>
      <c r="B7" s="4">
        <v>850</v>
      </c>
      <c r="C7" s="4">
        <v>700</v>
      </c>
      <c r="D7" s="4"/>
      <c r="E7" s="9">
        <v>400</v>
      </c>
      <c r="F7" t="s">
        <v>20</v>
      </c>
    </row>
    <row r="8" spans="1:21" x14ac:dyDescent="0.3">
      <c r="A8" s="8" t="s">
        <v>21</v>
      </c>
      <c r="B8" s="4">
        <v>150</v>
      </c>
      <c r="C8" s="4">
        <v>300</v>
      </c>
      <c r="D8" s="4"/>
      <c r="E8" s="9">
        <v>850</v>
      </c>
    </row>
    <row r="9" spans="1:21" x14ac:dyDescent="0.3">
      <c r="A9" s="8" t="s">
        <v>15</v>
      </c>
      <c r="B9" s="4">
        <v>450</v>
      </c>
      <c r="C9" s="4">
        <v>850</v>
      </c>
      <c r="D9" s="4"/>
      <c r="E9" s="9">
        <v>450</v>
      </c>
      <c r="F9" t="s">
        <v>20</v>
      </c>
    </row>
    <row r="10" spans="1:21" x14ac:dyDescent="0.3">
      <c r="A10" s="8" t="s">
        <v>19</v>
      </c>
      <c r="B10" s="4">
        <v>1000</v>
      </c>
      <c r="C10" s="4">
        <v>250</v>
      </c>
      <c r="D10" s="4"/>
      <c r="E10" s="9">
        <v>300</v>
      </c>
    </row>
    <row r="11" spans="1:21" ht="15" thickBot="1" x14ac:dyDescent="0.35">
      <c r="A11" s="10" t="s">
        <v>14</v>
      </c>
      <c r="B11" s="11">
        <v>200</v>
      </c>
      <c r="C11" s="11">
        <v>350</v>
      </c>
      <c r="D11" s="11"/>
      <c r="E11" s="12">
        <v>600</v>
      </c>
      <c r="F11" t="s">
        <v>18</v>
      </c>
    </row>
    <row r="12" spans="1:21" x14ac:dyDescent="0.3">
      <c r="H12" s="5"/>
      <c r="I12" s="6" t="s">
        <v>11</v>
      </c>
      <c r="J12" s="6" t="s">
        <v>10</v>
      </c>
      <c r="K12" s="6"/>
      <c r="L12" s="7" t="s">
        <v>9</v>
      </c>
      <c r="N12" t="s">
        <v>8</v>
      </c>
      <c r="P12" s="1" t="s">
        <v>4</v>
      </c>
    </row>
    <row r="13" spans="1:21" x14ac:dyDescent="0.3">
      <c r="H13" s="8" t="s">
        <v>3</v>
      </c>
      <c r="I13" s="4">
        <v>200</v>
      </c>
      <c r="J13" s="4">
        <v>300</v>
      </c>
      <c r="K13" s="4"/>
      <c r="L13" s="9">
        <v>450</v>
      </c>
      <c r="N13">
        <f>L$2*L13/(I$2*I13+J$2*J13)</f>
        <v>0.82142863845672154</v>
      </c>
      <c r="P13" s="2">
        <v>0.875</v>
      </c>
      <c r="R13">
        <v>0</v>
      </c>
      <c r="S13">
        <v>0.63074794263494549</v>
      </c>
      <c r="U13">
        <v>0.36793685512312679</v>
      </c>
    </row>
    <row r="14" spans="1:21" x14ac:dyDescent="0.3">
      <c r="H14" s="8" t="s">
        <v>2</v>
      </c>
      <c r="I14" s="4">
        <v>750</v>
      </c>
      <c r="J14" s="4">
        <v>750</v>
      </c>
      <c r="K14" s="4"/>
      <c r="L14" s="9">
        <v>650</v>
      </c>
      <c r="N14">
        <f>L$2*L14/(I$2*I14+J$2*J14)</f>
        <v>0.39084979140817272</v>
      </c>
      <c r="P14" s="2">
        <v>0.505</v>
      </c>
      <c r="R14">
        <v>0</v>
      </c>
      <c r="S14">
        <v>0.63260146895160063</v>
      </c>
      <c r="U14">
        <v>0.36901754438045259</v>
      </c>
    </row>
    <row r="15" spans="1:21" x14ac:dyDescent="0.3">
      <c r="H15" s="8" t="s">
        <v>1</v>
      </c>
      <c r="I15" s="4">
        <v>400</v>
      </c>
      <c r="J15" s="4">
        <v>900</v>
      </c>
      <c r="K15" s="4"/>
      <c r="L15" s="9">
        <v>400</v>
      </c>
      <c r="N15">
        <f>L$2*L15/(I$2*I15+J$2*J15)</f>
        <v>0.28395058123223749</v>
      </c>
      <c r="P15" s="2">
        <v>0.28399999999999997</v>
      </c>
      <c r="R15">
        <v>0.6755677407377626</v>
      </c>
      <c r="S15">
        <v>0.60050183758958531</v>
      </c>
      <c r="U15">
        <v>0.57548201913492492</v>
      </c>
    </row>
    <row r="16" spans="1:21" x14ac:dyDescent="0.3">
      <c r="H16" s="8" t="s">
        <v>0</v>
      </c>
      <c r="I16" s="4">
        <v>850</v>
      </c>
      <c r="J16" s="4">
        <v>750</v>
      </c>
      <c r="K16" s="4"/>
      <c r="L16" s="9">
        <v>400</v>
      </c>
      <c r="N16">
        <f>L$2*L16/(I$2*I16+J$2*J16)</f>
        <v>0.22466430787555181</v>
      </c>
      <c r="P16" s="2">
        <v>0.311</v>
      </c>
      <c r="R16">
        <v>0</v>
      </c>
      <c r="S16">
        <v>0.89714082834779196</v>
      </c>
      <c r="U16">
        <v>0.5233320323604963</v>
      </c>
    </row>
    <row r="17" spans="8:21" x14ac:dyDescent="0.3">
      <c r="H17" s="8" t="s">
        <v>17</v>
      </c>
      <c r="I17" s="4">
        <v>150</v>
      </c>
      <c r="J17" s="4">
        <v>550</v>
      </c>
      <c r="K17" s="4"/>
      <c r="L17" s="9">
        <v>750</v>
      </c>
      <c r="N17">
        <f>L$2*L17/(I$2*I17+J$2*J17)</f>
        <v>0.99999965721673911</v>
      </c>
      <c r="P17" s="2">
        <v>1</v>
      </c>
      <c r="R17">
        <v>0.88338673168707971</v>
      </c>
      <c r="S17">
        <v>0.7852347302552779</v>
      </c>
      <c r="U17">
        <v>0.75251583653471044</v>
      </c>
    </row>
    <row r="18" spans="8:21" x14ac:dyDescent="0.3">
      <c r="H18" s="8" t="s">
        <v>16</v>
      </c>
      <c r="I18" s="4">
        <v>850</v>
      </c>
      <c r="J18" s="4">
        <v>700</v>
      </c>
      <c r="K18" s="4"/>
      <c r="L18" s="9">
        <v>400</v>
      </c>
      <c r="N18">
        <f>L$2*L18/(I$2*I18+J$2*J18)</f>
        <v>0.23144663517924391</v>
      </c>
      <c r="P18" s="2">
        <v>0.33300000000000002</v>
      </c>
      <c r="R18">
        <v>0</v>
      </c>
      <c r="S18">
        <v>1.1731351878140566</v>
      </c>
      <c r="U18">
        <v>0.68432872013730051</v>
      </c>
    </row>
    <row r="19" spans="8:21" x14ac:dyDescent="0.3">
      <c r="H19" s="8" t="s">
        <v>15</v>
      </c>
      <c r="I19" s="4">
        <v>450</v>
      </c>
      <c r="J19" s="4">
        <v>850</v>
      </c>
      <c r="K19" s="4"/>
      <c r="L19" s="9">
        <v>450</v>
      </c>
      <c r="N19">
        <f>L$2*L19/(I$2*I19+J$2*J19)</f>
        <v>0.31797233766976718</v>
      </c>
      <c r="P19" s="2">
        <v>0.318</v>
      </c>
      <c r="R19">
        <v>0.81790193476486461</v>
      </c>
      <c r="S19">
        <v>0.72702553414278215</v>
      </c>
      <c r="U19">
        <v>0.69673220649612688</v>
      </c>
    </row>
    <row r="20" spans="8:21" ht="15" thickBot="1" x14ac:dyDescent="0.35">
      <c r="H20" s="10" t="s">
        <v>14</v>
      </c>
      <c r="I20" s="11">
        <v>200</v>
      </c>
      <c r="J20" s="11">
        <v>350</v>
      </c>
      <c r="K20" s="11"/>
      <c r="L20" s="12">
        <v>600</v>
      </c>
      <c r="N20">
        <f>L$2*L20/(I$2*I20+J$2*J20)</f>
        <v>0.99999999998739231</v>
      </c>
      <c r="P20" s="3">
        <v>1</v>
      </c>
      <c r="R20">
        <v>0.81790193476486461</v>
      </c>
      <c r="S20">
        <v>0.72702553414278215</v>
      </c>
      <c r="U20">
        <v>0.69673220649612688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workbookViewId="0"/>
  </sheetViews>
  <sheetFormatPr defaultRowHeight="14.4" x14ac:dyDescent="0.3"/>
  <sheetData>
    <row r="1" spans="1:22" x14ac:dyDescent="0.3">
      <c r="A1" s="5"/>
      <c r="B1" s="6" t="s">
        <v>11</v>
      </c>
      <c r="C1" s="6" t="s">
        <v>10</v>
      </c>
      <c r="D1" s="6"/>
      <c r="E1" s="7" t="s">
        <v>9</v>
      </c>
      <c r="G1" t="s">
        <v>7</v>
      </c>
      <c r="H1" t="s">
        <v>6</v>
      </c>
      <c r="J1" t="s">
        <v>5</v>
      </c>
      <c r="M1" t="s">
        <v>24</v>
      </c>
      <c r="O1" s="1" t="s">
        <v>25</v>
      </c>
    </row>
    <row r="2" spans="1:22" x14ac:dyDescent="0.3">
      <c r="A2" s="8" t="s">
        <v>3</v>
      </c>
      <c r="B2" s="4">
        <v>200</v>
      </c>
      <c r="C2" s="4">
        <v>300</v>
      </c>
      <c r="D2" s="4"/>
      <c r="E2" s="9">
        <v>350</v>
      </c>
      <c r="G2">
        <v>0</v>
      </c>
      <c r="H2">
        <v>0.99611116659153098</v>
      </c>
      <c r="J2">
        <v>1.1493594885539837</v>
      </c>
      <c r="L2" s="4" t="s">
        <v>3</v>
      </c>
      <c r="M2">
        <v>0</v>
      </c>
      <c r="O2" s="2">
        <v>1</v>
      </c>
      <c r="Q2">
        <v>1.3998631651110585</v>
      </c>
      <c r="R2">
        <v>0</v>
      </c>
      <c r="T2">
        <v>0.79992202115045374</v>
      </c>
    </row>
    <row r="3" spans="1:22" x14ac:dyDescent="0.3">
      <c r="A3" s="8" t="s">
        <v>2</v>
      </c>
      <c r="B3" s="4">
        <v>625</v>
      </c>
      <c r="C3" s="4">
        <v>750</v>
      </c>
      <c r="D3" s="4"/>
      <c r="E3" s="9">
        <v>650</v>
      </c>
      <c r="L3" s="4" t="s">
        <v>2</v>
      </c>
      <c r="M3">
        <f>J$2*E3/(H$2*C3+G$2*B3)</f>
        <v>1.0000003916784272</v>
      </c>
      <c r="O3" s="2">
        <v>0.68100000000000005</v>
      </c>
      <c r="Q3">
        <v>0</v>
      </c>
      <c r="R3">
        <v>7.974956396419481</v>
      </c>
      <c r="T3">
        <v>6.266036536244056</v>
      </c>
    </row>
    <row r="4" spans="1:22" x14ac:dyDescent="0.3">
      <c r="A4" s="8" t="s">
        <v>1</v>
      </c>
      <c r="B4" s="4">
        <v>400</v>
      </c>
      <c r="C4" s="4">
        <v>900</v>
      </c>
      <c r="D4" s="4"/>
      <c r="E4" s="9">
        <v>400</v>
      </c>
      <c r="L4" s="4" t="s">
        <v>1</v>
      </c>
      <c r="M4">
        <f>J$2*E4/(H$2*C4+G$2*B4)</f>
        <v>0.51282071368124471</v>
      </c>
      <c r="O4" s="2">
        <v>0.57099999999999995</v>
      </c>
      <c r="Q4">
        <v>0.93333342585877366</v>
      </c>
      <c r="R4">
        <v>0</v>
      </c>
      <c r="T4">
        <v>0.53333353629173663</v>
      </c>
    </row>
    <row r="5" spans="1:22" x14ac:dyDescent="0.3">
      <c r="A5" s="8" t="s">
        <v>0</v>
      </c>
      <c r="B5" s="4">
        <v>425</v>
      </c>
      <c r="C5" s="4">
        <v>600</v>
      </c>
      <c r="D5" s="4"/>
      <c r="E5" s="9">
        <v>700</v>
      </c>
      <c r="L5" s="4" t="s">
        <v>0</v>
      </c>
      <c r="M5">
        <v>0</v>
      </c>
      <c r="O5" s="2">
        <v>0.94099999999999995</v>
      </c>
      <c r="Q5">
        <v>0.93333342585877366</v>
      </c>
      <c r="R5">
        <v>0</v>
      </c>
      <c r="T5">
        <v>0.53333353629173663</v>
      </c>
    </row>
    <row r="6" spans="1:22" x14ac:dyDescent="0.3">
      <c r="A6" s="8" t="s">
        <v>17</v>
      </c>
      <c r="B6" s="4">
        <v>400</v>
      </c>
      <c r="C6" s="4">
        <v>550</v>
      </c>
      <c r="D6" s="4"/>
      <c r="E6" s="9">
        <v>700</v>
      </c>
      <c r="L6" s="4" t="s">
        <v>17</v>
      </c>
      <c r="M6">
        <v>0</v>
      </c>
      <c r="O6" s="2">
        <v>1</v>
      </c>
      <c r="Q6">
        <v>0.93333342585877366</v>
      </c>
      <c r="R6">
        <v>0</v>
      </c>
      <c r="T6">
        <v>0.53333353629173663</v>
      </c>
    </row>
    <row r="7" spans="1:22" ht="15" thickBot="1" x14ac:dyDescent="0.35">
      <c r="A7" s="10" t="s">
        <v>16</v>
      </c>
      <c r="B7" s="11">
        <v>800</v>
      </c>
      <c r="C7" s="11">
        <v>675</v>
      </c>
      <c r="D7" s="11"/>
      <c r="E7" s="12">
        <v>525</v>
      </c>
      <c r="L7" s="4" t="s">
        <v>16</v>
      </c>
      <c r="M7">
        <f t="shared" ref="M7" si="0">J$2*E7/(H$2*C7+G$2*B7)</f>
        <v>0.89743624894217799</v>
      </c>
      <c r="O7" s="3">
        <v>0.61099999999999999</v>
      </c>
      <c r="Q7">
        <v>0</v>
      </c>
      <c r="R7">
        <v>1.3610681343982232</v>
      </c>
      <c r="T7">
        <v>1.0694101896542267</v>
      </c>
    </row>
    <row r="9" spans="1:22" ht="15" thickBot="1" x14ac:dyDescent="0.35"/>
    <row r="10" spans="1:22" ht="15" thickBot="1" x14ac:dyDescent="0.35">
      <c r="B10" t="s">
        <v>23</v>
      </c>
      <c r="D10" s="1" t="s">
        <v>8</v>
      </c>
    </row>
    <row r="11" spans="1:22" x14ac:dyDescent="0.3">
      <c r="A11" s="4" t="s">
        <v>3</v>
      </c>
      <c r="B11">
        <f>E2/B2</f>
        <v>1.75</v>
      </c>
      <c r="D11" s="2">
        <f>B11/$B$19</f>
        <v>1</v>
      </c>
      <c r="Q11" s="1" t="s">
        <v>26</v>
      </c>
    </row>
    <row r="12" spans="1:22" x14ac:dyDescent="0.3">
      <c r="A12" s="4" t="s">
        <v>2</v>
      </c>
      <c r="B12">
        <f t="shared" ref="B12:B17" si="1">E3/B3</f>
        <v>1.04</v>
      </c>
      <c r="D12" s="2">
        <f t="shared" ref="D12:D16" si="2">B12/$B$19</f>
        <v>0.59428571428571431</v>
      </c>
      <c r="P12" s="4" t="s">
        <v>2</v>
      </c>
      <c r="Q12" s="2">
        <v>1</v>
      </c>
      <c r="S12">
        <v>0</v>
      </c>
      <c r="T12">
        <v>0.99611116659153098</v>
      </c>
      <c r="V12">
        <v>1.1493594885539837</v>
      </c>
    </row>
    <row r="13" spans="1:22" x14ac:dyDescent="0.3">
      <c r="A13" s="4" t="s">
        <v>1</v>
      </c>
      <c r="B13">
        <f t="shared" si="1"/>
        <v>1</v>
      </c>
      <c r="D13" s="2">
        <f t="shared" si="2"/>
        <v>0.5714285714285714</v>
      </c>
      <c r="P13" s="4" t="s">
        <v>1</v>
      </c>
      <c r="Q13" s="2">
        <v>0.96199999999999997</v>
      </c>
      <c r="S13">
        <v>1.2658274402103538</v>
      </c>
      <c r="T13">
        <v>0</v>
      </c>
      <c r="V13">
        <v>1.217142325183812</v>
      </c>
    </row>
    <row r="14" spans="1:22" ht="15" thickBot="1" x14ac:dyDescent="0.35">
      <c r="A14" s="4" t="s">
        <v>0</v>
      </c>
      <c r="B14">
        <f t="shared" si="1"/>
        <v>1.6470588235294117</v>
      </c>
      <c r="D14" s="2">
        <f t="shared" si="2"/>
        <v>0.94117647058823528</v>
      </c>
      <c r="P14" s="4" t="s">
        <v>16</v>
      </c>
      <c r="Q14" s="3">
        <v>0.89700000000000002</v>
      </c>
      <c r="S14">
        <v>0</v>
      </c>
      <c r="T14">
        <v>0.99611116659153098</v>
      </c>
      <c r="V14">
        <v>1.1493594885539837</v>
      </c>
    </row>
    <row r="15" spans="1:22" x14ac:dyDescent="0.3">
      <c r="A15" s="4" t="s">
        <v>17</v>
      </c>
      <c r="B15">
        <f t="shared" si="1"/>
        <v>1.75</v>
      </c>
      <c r="D15" s="2">
        <f t="shared" si="2"/>
        <v>1</v>
      </c>
    </row>
    <row r="16" spans="1:22" ht="15" thickBot="1" x14ac:dyDescent="0.35">
      <c r="A16" s="4" t="s">
        <v>16</v>
      </c>
      <c r="B16">
        <f t="shared" si="1"/>
        <v>0.65625</v>
      </c>
      <c r="D16" s="3">
        <f t="shared" si="2"/>
        <v>0.375</v>
      </c>
    </row>
    <row r="19" spans="2:4" x14ac:dyDescent="0.3">
      <c r="B19">
        <f>MAX(B11:B16)</f>
        <v>1.75</v>
      </c>
    </row>
    <row r="23" spans="2:4" x14ac:dyDescent="0.3">
      <c r="B23">
        <f>B6*(1+B25)</f>
        <v>420</v>
      </c>
      <c r="D23">
        <f>B5*(1-B25)</f>
        <v>403.75</v>
      </c>
    </row>
    <row r="25" spans="2:4" x14ac:dyDescent="0.3">
      <c r="B25">
        <v>0.05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Задача 1</vt:lpstr>
      <vt:lpstr>Задача 2</vt:lpstr>
      <vt:lpstr>Задача 3</vt:lpstr>
      <vt:lpstr>Задача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Демин</dc:creator>
  <cp:lastModifiedBy>Сергей Демин</cp:lastModifiedBy>
  <dcterms:created xsi:type="dcterms:W3CDTF">2015-06-05T18:19:34Z</dcterms:created>
  <dcterms:modified xsi:type="dcterms:W3CDTF">2019-11-21T07:41:20Z</dcterms:modified>
</cp:coreProperties>
</file>